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ANDY 2020\SEVAC 2020\SEVAC 3ER PERIODO 2020\2 INFORMACIÓN PRESUPUESTAL\"/>
    </mc:Choice>
  </mc:AlternateContent>
  <bookViews>
    <workbookView xWindow="0" yWindow="0" windowWidth="24000" windowHeight="9600"/>
  </bookViews>
  <sheets>
    <sheet name="EGR ECONOM" sheetId="1" r:id="rId1"/>
  </sheets>
  <externalReferences>
    <externalReference r:id="rId2"/>
  </externalReferences>
  <definedNames>
    <definedName name="_xlnm.Print_Area" localSheetId="0">'EGR ECONOM'!$C$3:$J$27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J15" i="1"/>
  <c r="J13" i="1"/>
  <c r="G15" i="1"/>
  <c r="I17" i="1" l="1"/>
  <c r="H17" i="1"/>
  <c r="E17" i="1"/>
  <c r="G17" i="1" s="1"/>
  <c r="J17" i="1" s="1"/>
  <c r="I19" i="1"/>
  <c r="H19" i="1"/>
  <c r="F19" i="1"/>
  <c r="E19" i="1"/>
  <c r="C3" i="1"/>
  <c r="J19" i="1" l="1"/>
  <c r="G19" i="1"/>
</calcChain>
</file>

<file path=xl/sharedStrings.xml><?xml version="1.0" encoding="utf-8"?>
<sst xmlns="http://schemas.openxmlformats.org/spreadsheetml/2006/main" count="18" uniqueCount="18">
  <si>
    <t>Estado Analítico del Ejercicio del Presupuesto de Egresos</t>
  </si>
  <si>
    <t>Clasificación Económica (por Tipo de Gasto)</t>
  </si>
  <si>
    <t>(Miles de Pesos)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</si>
  <si>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</si>
  <si>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</si>
  <si>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</si>
  <si>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</si>
  <si>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</si>
  <si>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</si>
  <si>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</si>
  <si>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</si>
  <si>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</si>
  <si>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</si>
  <si>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</si>
  <si>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</si>
  <si>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</si>
  <si>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Total del Gasto</t>
  </si>
  <si>
    <t>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</si>
</sst>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Fill="1"/>
    <xf numFmtId="164" fontId="4" fillId="0" borderId="11" xfId="1" applyNumberFormat="1" applyFont="1" applyFill="1" applyBorder="1" applyAlignment="1" applyProtection="1">
      <alignment horizontal="center" vertical="center"/>
    </xf>
    <xf numFmtId="164" fontId="4" fillId="0" borderId="11" xfId="1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center" wrapText="1"/>
    </xf>
    <xf numFmtId="165" fontId="3" fillId="2" borderId="12" xfId="1" applyNumberFormat="1" applyFont="1" applyFill="1" applyBorder="1" applyAlignment="1">
      <alignment horizontal="right" vertical="center" wrapText="1"/>
    </xf>
    <xf numFmtId="165" fontId="3" fillId="2" borderId="14" xfId="1" applyNumberFormat="1" applyFont="1" applyFill="1" applyBorder="1" applyAlignment="1" applyProtection="1">
      <alignment horizontal="right" vertical="center" wrapText="1"/>
      <protection locked="0"/>
    </xf>
    <xf numFmtId="165" fontId="3" fillId="2" borderId="14" xfId="1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5" fillId="2" borderId="6" xfId="0" applyFont="1" applyFill="1" applyBorder="1" applyAlignment="1">
      <alignment horizontal="justify" vertical="center" wrapText="1"/>
    </xf>
    <xf numFmtId="0" fontId="5" fillId="2" borderId="8" xfId="0" applyFont="1" applyFill="1" applyBorder="1" applyAlignment="1">
      <alignment horizontal="justify" vertical="center" wrapText="1"/>
    </xf>
    <xf numFmtId="165" fontId="3" fillId="2" borderId="13" xfId="1" applyNumberFormat="1" applyFont="1" applyFill="1" applyBorder="1" applyAlignment="1">
      <alignment horizontal="right" vertical="center" wrapText="1"/>
    </xf>
    <xf numFmtId="165" fontId="5" fillId="2" borderId="13" xfId="1" applyNumberFormat="1" applyFont="1" applyFill="1" applyBorder="1" applyAlignment="1" applyProtection="1">
      <alignment horizontal="right" vertical="center" wrapText="1"/>
    </xf>
    <xf numFmtId="165" fontId="0" fillId="0" borderId="0" xfId="0" applyNumberFormat="1"/>
    <xf numFmtId="43" fontId="0" fillId="0" borderId="0" xfId="0" applyNumberFormat="1"/>
    <xf numFmtId="0" fontId="5" fillId="2" borderId="4" xfId="0" applyFont="1" applyFill="1" applyBorder="1" applyAlignment="1">
      <alignment horizontal="left" vertical="center" wrapText="1" indent="1"/>
    </xf>
    <xf numFmtId="0" fontId="5" fillId="2" borderId="5" xfId="0" applyFont="1" applyFill="1" applyBorder="1" applyAlignment="1">
      <alignment horizontal="left" vertical="center" wrapText="1" indent="1"/>
    </xf>
    <xf numFmtId="164" fontId="2" fillId="0" borderId="1" xfId="1" applyNumberFormat="1" applyFont="1" applyFill="1" applyBorder="1" applyAlignment="1" applyProtection="1">
      <alignment horizontal="center" vertical="center"/>
    </xf>
    <xf numFmtId="164" fontId="2" fillId="0" borderId="2" xfId="1" applyNumberFormat="1" applyFont="1" applyFill="1" applyBorder="1" applyAlignment="1" applyProtection="1">
      <alignment horizontal="center" vertical="center"/>
    </xf>
    <xf numFmtId="164" fontId="2" fillId="0" borderId="3" xfId="1" applyNumberFormat="1" applyFont="1" applyFill="1" applyBorder="1" applyAlignment="1" applyProtection="1">
      <alignment horizontal="center" vertical="center"/>
    </xf>
    <xf numFmtId="164" fontId="2" fillId="0" borderId="4" xfId="1" applyNumberFormat="1" applyFont="1" applyFill="1" applyBorder="1" applyAlignment="1" applyProtection="1">
      <alignment horizontal="center" vertical="center"/>
      <protection locked="0"/>
    </xf>
    <xf numFmtId="164" fontId="2" fillId="0" borderId="0" xfId="1" applyNumberFormat="1" applyFont="1" applyFill="1" applyBorder="1" applyAlignment="1" applyProtection="1">
      <alignment horizontal="center" vertical="center"/>
      <protection locked="0"/>
    </xf>
    <xf numFmtId="164" fontId="2" fillId="0" borderId="5" xfId="1" applyNumberFormat="1" applyFont="1" applyFill="1" applyBorder="1" applyAlignment="1" applyProtection="1">
      <alignment horizontal="center" vertical="center"/>
      <protection locked="0"/>
    </xf>
    <xf numFmtId="164" fontId="2" fillId="0" borderId="4" xfId="1" applyNumberFormat="1" applyFont="1" applyFill="1" applyBorder="1" applyAlignment="1" applyProtection="1">
      <alignment horizontal="center" vertical="center"/>
    </xf>
    <xf numFmtId="164" fontId="2" fillId="0" borderId="0" xfId="1" applyNumberFormat="1" applyFont="1" applyFill="1" applyBorder="1" applyAlignment="1" applyProtection="1">
      <alignment horizontal="center" vertical="center"/>
    </xf>
    <xf numFmtId="164" fontId="2" fillId="0" borderId="5" xfId="1" applyNumberFormat="1" applyFont="1" applyFill="1" applyBorder="1" applyAlignment="1" applyProtection="1">
      <alignment horizontal="center" vertical="center"/>
    </xf>
    <xf numFmtId="164" fontId="2" fillId="0" borderId="6" xfId="1" applyNumberFormat="1" applyFont="1" applyFill="1" applyBorder="1" applyAlignment="1" applyProtection="1">
      <alignment horizontal="center" vertical="center"/>
    </xf>
    <xf numFmtId="164" fontId="2" fillId="0" borderId="7" xfId="1" applyNumberFormat="1" applyFont="1" applyFill="1" applyBorder="1" applyAlignment="1" applyProtection="1">
      <alignment horizontal="center" vertical="center"/>
    </xf>
    <xf numFmtId="164" fontId="2" fillId="0" borderId="8" xfId="1" applyNumberFormat="1" applyFont="1" applyFill="1" applyBorder="1" applyAlignment="1" applyProtection="1">
      <alignment horizontal="center" vertical="center"/>
    </xf>
    <xf numFmtId="164" fontId="4" fillId="0" borderId="1" xfId="1" applyNumberFormat="1" applyFont="1" applyFill="1" applyBorder="1" applyAlignment="1" applyProtection="1">
      <alignment horizontal="left" vertical="center"/>
    </xf>
    <xf numFmtId="164" fontId="4" fillId="0" borderId="3" xfId="1" applyNumberFormat="1" applyFont="1" applyFill="1" applyBorder="1" applyAlignment="1" applyProtection="1">
      <alignment horizontal="left" vertical="center"/>
    </xf>
    <xf numFmtId="164" fontId="4" fillId="0" borderId="4" xfId="1" applyNumberFormat="1" applyFont="1" applyFill="1" applyBorder="1" applyAlignment="1" applyProtection="1">
      <alignment horizontal="left" vertical="center"/>
    </xf>
    <xf numFmtId="164" fontId="4" fillId="0" borderId="5" xfId="1" applyNumberFormat="1" applyFont="1" applyFill="1" applyBorder="1" applyAlignment="1" applyProtection="1">
      <alignment horizontal="left" vertical="center"/>
    </xf>
    <xf numFmtId="164" fontId="4" fillId="0" borderId="6" xfId="1" applyNumberFormat="1" applyFont="1" applyFill="1" applyBorder="1" applyAlignment="1" applyProtection="1">
      <alignment horizontal="left" vertical="center"/>
    </xf>
    <xf numFmtId="164" fontId="4" fillId="0" borderId="8" xfId="1" applyNumberFormat="1" applyFont="1" applyFill="1" applyBorder="1" applyAlignment="1" applyProtection="1">
      <alignment horizontal="left" vertical="center"/>
    </xf>
    <xf numFmtId="164" fontId="4" fillId="0" borderId="9" xfId="1" applyNumberFormat="1" applyFont="1" applyFill="1" applyBorder="1" applyAlignment="1" applyProtection="1">
      <alignment horizontal="center" vertical="center"/>
    </xf>
    <xf numFmtId="164" fontId="4" fillId="0" borderId="10" xfId="1" applyNumberFormat="1" applyFont="1" applyFill="1" applyBorder="1" applyAlignment="1" applyProtection="1">
      <alignment horizontal="center" vertical="center"/>
    </xf>
    <xf numFmtId="164" fontId="4" fillId="0" borderId="11" xfId="1" applyNumberFormat="1" applyFont="1" applyFill="1" applyBorder="1" applyAlignment="1" applyProtection="1">
      <alignment horizontal="center" vertical="center"/>
    </xf>
    <xf numFmtId="164" fontId="4" fillId="0" borderId="12" xfId="1" applyNumberFormat="1" applyFont="1" applyFill="1" applyBorder="1" applyAlignment="1" applyProtection="1">
      <alignment horizontal="center" vertical="center"/>
    </xf>
    <xf numFmtId="164" fontId="4" fillId="0" borderId="13" xfId="1" applyNumberFormat="1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628650</xdr:colOff>
      <xdr:row>23</xdr:row>
      <xdr:rowOff>40006</xdr:rowOff>
    </xdr:from>
    <xdr:to>
      <xdr:col>5</xdr:col>
      <xdr:colOff>339676</xdr:colOff>
      <xdr:row>27</xdr:row>
      <xdr:rowOff>47626</xdr:rowOff>
    </xdr:to>
    <xdr:sp macro="" textlink="">
      <xdr:nvSpPr>
        <xdr:cNvPr id="2" name="7 CuadroTexto">
          <a:extLst/>
        </xdr:cNvPr>
        <xdr:cNvSpPr txBox="1"/>
      </xdr:nvSpPr>
      <xdr:spPr>
        <a:xfrm>
          <a:off x="2914650" y="4802506"/>
          <a:ext cx="2806651" cy="769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LCDA.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IRMA NEFTALI LEMUS DÍAZ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del Departamento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Recursos Financieros</a:t>
          </a:r>
          <a:endParaRPr lang="es-MX" sz="1100"/>
        </a:p>
      </xdr:txBody>
    </xdr:sp>
    <xdr:clientData/>
  </xdr:twoCellAnchor>
  <xdr:twoCellAnchor>
    <xdr:from>
      <xdr:col>5</xdr:col>
      <xdr:colOff>878204</xdr:colOff>
      <xdr:row>23</xdr:row>
      <xdr:rowOff>38100</xdr:rowOff>
    </xdr:from>
    <xdr:to>
      <xdr:col>9</xdr:col>
      <xdr:colOff>43650</xdr:colOff>
      <xdr:row>27</xdr:row>
      <xdr:rowOff>161925</xdr:rowOff>
    </xdr:to>
    <xdr:sp macro="" textlink="">
      <xdr:nvSpPr>
        <xdr:cNvPr id="3" name="8 CuadroTexto">
          <a:extLst/>
        </xdr:cNvPr>
        <xdr:cNvSpPr txBox="1"/>
      </xdr:nvSpPr>
      <xdr:spPr>
        <a:xfrm>
          <a:off x="6259829" y="4800600"/>
          <a:ext cx="2861146" cy="885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MARIBEL DOMÍNGUEZ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SALGADO</a:t>
          </a:r>
          <a:endParaRPr lang="es-MX">
            <a:effectLst/>
          </a:endParaRPr>
        </a:p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la Subdirección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Administrativos</a:t>
          </a:r>
          <a:endParaRPr lang="es-MX">
            <a:effectLst/>
          </a:endParaRPr>
        </a:p>
      </xdr:txBody>
    </xdr:sp>
    <xdr:clientData/>
  </xdr:twoCellAnchor>
  <xdr:twoCellAnchor>
    <xdr:from>
      <xdr:col>5</xdr:col>
      <xdr:colOff>866775</xdr:colOff>
      <xdr:row>23</xdr:row>
      <xdr:rowOff>47625</xdr:rowOff>
    </xdr:from>
    <xdr:to>
      <xdr:col>8</xdr:col>
      <xdr:colOff>769921</xdr:colOff>
      <xdr:row>23</xdr:row>
      <xdr:rowOff>47625</xdr:rowOff>
    </xdr:to>
    <xdr:cxnSp macro="">
      <xdr:nvCxnSpPr>
        <xdr:cNvPr id="4" name="3 Conector recto">
          <a:extLst/>
        </xdr:cNvPr>
        <xdr:cNvCxnSpPr/>
      </xdr:nvCxnSpPr>
      <xdr:spPr>
        <a:xfrm>
          <a:off x="6248400" y="4810125"/>
          <a:ext cx="272254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638175</xdr:colOff>
      <xdr:row>23</xdr:row>
      <xdr:rowOff>59055</xdr:rowOff>
    </xdr:from>
    <xdr:to>
      <xdr:col>5</xdr:col>
      <xdr:colOff>259054</xdr:colOff>
      <xdr:row>23</xdr:row>
      <xdr:rowOff>59055</xdr:rowOff>
    </xdr:to>
    <xdr:cxnSp macro="">
      <xdr:nvCxnSpPr>
        <xdr:cNvPr id="5" name="4 Conector recto">
          <a:extLst/>
        </xdr:cNvPr>
        <xdr:cNvCxnSpPr/>
      </xdr:nvCxnSpPr>
      <xdr:spPr>
        <a:xfrm>
          <a:off x="2924175" y="4821555"/>
          <a:ext cx="271650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SCHI\Desktop\SANDY%202019\SEVAC\SEVAC%203ER%20PERIODO%202019\ESTADOS%20FINANCIEROS%20TESCHI%20A%20SEPTIEMB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 xml:space="preserve">TECNOLOGICO DE ESTUDIOS SUPERIORES DE CHIMALHUACAN (TESCHI) </v>
          </cell>
        </row>
        <row r="75">
          <cell r="D75">
            <v>0</v>
          </cell>
          <cell r="G75">
            <v>0</v>
          </cell>
          <cell r="H75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J23"/>
  <sheetViews>
    <sheetView tabSelected="1" view="pageBreakPreview" zoomScale="98" zoomScaleNormal="100" zoomScaleSheetLayoutView="98" workbookViewId="0">
      <selection activeCell="I13" sqref="I13:I15"/>
    </sheetView>
  </sheetViews>
  <sheetFormatPr baseColWidth="10" defaultRowHeight="15" x14ac:dyDescent="0.25"/>
  <cols>
    <col min="4" max="4" width="33.28515625" customWidth="1"/>
    <col min="5" max="5" width="13.140625" customWidth="1"/>
    <col min="6" max="6" width="16" customWidth="1"/>
    <col min="7" max="9" width="13.140625" customWidth="1"/>
    <col min="10" max="10" width="15.28515625" customWidth="1"/>
  </cols>
  <sheetData>
    <row r="3" spans="3:10" x14ac:dyDescent="0.25">
      <c r="C3" s="19" t="str">
        <f>+'[1]EGR OBJ GTO'!B2</f>
        <v xml:space="preserve">TECNOLOGICO DE ESTUDIOS SUPERIORES DE CHIMALHUACAN (TESCHI) </v>
      </c>
      <c r="D3" s="20"/>
      <c r="E3" s="20"/>
      <c r="F3" s="20"/>
      <c r="G3" s="20"/>
      <c r="H3" s="20"/>
      <c r="I3" s="20"/>
      <c r="J3" s="21"/>
    </row>
    <row r="4" spans="3:10" x14ac:dyDescent="0.25">
      <c r="C4" s="22" t="s">
        <v>0</v>
      </c>
      <c r="D4" s="23"/>
      <c r="E4" s="23"/>
      <c r="F4" s="23"/>
      <c r="G4" s="23"/>
      <c r="H4" s="23"/>
      <c r="I4" s="23"/>
      <c r="J4" s="24"/>
    </row>
    <row r="5" spans="3:10" x14ac:dyDescent="0.25">
      <c r="C5" s="25" t="s">
        <v>1</v>
      </c>
      <c r="D5" s="26"/>
      <c r="E5" s="26"/>
      <c r="F5" s="26"/>
      <c r="G5" s="26"/>
      <c r="H5" s="26"/>
      <c r="I5" s="26"/>
      <c r="J5" s="27"/>
    </row>
    <row r="6" spans="3:10" x14ac:dyDescent="0.25">
      <c r="C6" s="25" t="s">
        <v>17</v>
      </c>
      <c r="D6" s="26"/>
      <c r="E6" s="26"/>
      <c r="F6" s="26"/>
      <c r="G6" s="26"/>
      <c r="H6" s="26"/>
      <c r="I6" s="26"/>
      <c r="J6" s="27"/>
    </row>
    <row r="7" spans="3:10" x14ac:dyDescent="0.25">
      <c r="C7" s="28" t="s">
        <v>2</v>
      </c>
      <c r="D7" s="29"/>
      <c r="E7" s="29"/>
      <c r="F7" s="29"/>
      <c r="G7" s="29"/>
      <c r="H7" s="29"/>
      <c r="I7" s="29"/>
      <c r="J7" s="30"/>
    </row>
    <row r="8" spans="3:10" x14ac:dyDescent="0.25">
      <c r="C8" s="1"/>
      <c r="D8" s="1"/>
      <c r="E8" s="1"/>
      <c r="F8" s="1"/>
      <c r="G8" s="1"/>
      <c r="H8" s="1"/>
      <c r="I8" s="1"/>
      <c r="J8" s="1"/>
    </row>
    <row r="9" spans="3:10" x14ac:dyDescent="0.25">
      <c r="C9" s="31" t="s">
        <v>3</v>
      </c>
      <c r="D9" s="32"/>
      <c r="E9" s="37" t="s">
        <v>4</v>
      </c>
      <c r="F9" s="38"/>
      <c r="G9" s="38"/>
      <c r="H9" s="38"/>
      <c r="I9" s="39"/>
      <c r="J9" s="40" t="s">
        <v>5</v>
      </c>
    </row>
    <row r="10" spans="3:10" ht="24" x14ac:dyDescent="0.25">
      <c r="C10" s="33"/>
      <c r="D10" s="34"/>
      <c r="E10" s="2" t="s">
        <v>6</v>
      </c>
      <c r="F10" s="3" t="s">
        <v>7</v>
      </c>
      <c r="G10" s="2" t="s">
        <v>8</v>
      </c>
      <c r="H10" s="2" t="s">
        <v>9</v>
      </c>
      <c r="I10" s="2" t="s">
        <v>10</v>
      </c>
      <c r="J10" s="41"/>
    </row>
    <row r="11" spans="3:10" x14ac:dyDescent="0.25">
      <c r="C11" s="35"/>
      <c r="D11" s="36"/>
      <c r="E11" s="2">
        <v>1</v>
      </c>
      <c r="F11" s="2">
        <v>2</v>
      </c>
      <c r="G11" s="2" t="s">
        <v>11</v>
      </c>
      <c r="H11" s="2">
        <v>4</v>
      </c>
      <c r="I11" s="2">
        <v>5</v>
      </c>
      <c r="J11" s="2" t="s">
        <v>12</v>
      </c>
    </row>
    <row r="12" spans="3:10" x14ac:dyDescent="0.25">
      <c r="C12" s="4"/>
      <c r="D12" s="5"/>
      <c r="E12" s="6"/>
      <c r="F12" s="6"/>
      <c r="G12" s="6"/>
      <c r="H12" s="6"/>
      <c r="I12" s="6"/>
      <c r="J12" s="6"/>
    </row>
    <row r="13" spans="3:10" x14ac:dyDescent="0.25">
      <c r="C13" s="17" t="s">
        <v>13</v>
      </c>
      <c r="D13" s="18"/>
      <c r="E13" s="7">
        <v>100155.4</v>
      </c>
      <c r="F13" s="7">
        <v>-1047.7</v>
      </c>
      <c r="G13" s="8">
        <f>E13+F13</f>
        <v>99107.7</v>
      </c>
      <c r="H13" s="7">
        <v>67760.5</v>
      </c>
      <c r="I13" s="7">
        <v>67760.5</v>
      </c>
      <c r="J13" s="8">
        <f>IF(AND(G13&gt;=0,H13&gt;=0),(G13-H13),"-")</f>
        <v>31347.199999999997</v>
      </c>
    </row>
    <row r="14" spans="3:10" x14ac:dyDescent="0.25">
      <c r="C14" s="9"/>
      <c r="D14" s="10"/>
      <c r="E14" s="8"/>
      <c r="F14" s="8"/>
      <c r="G14" s="8"/>
      <c r="H14" s="8"/>
      <c r="I14" s="8"/>
      <c r="J14" s="8"/>
    </row>
    <row r="15" spans="3:10" x14ac:dyDescent="0.25">
      <c r="C15" s="17" t="s">
        <v>14</v>
      </c>
      <c r="D15" s="18"/>
      <c r="E15" s="7">
        <v>13810.2</v>
      </c>
      <c r="F15" s="7"/>
      <c r="G15" s="8">
        <f>IF(AND(E15&gt;=0,F15&gt;=0),(E15+F15),"-")</f>
        <v>13810.2</v>
      </c>
      <c r="H15" s="7">
        <v>5552.5</v>
      </c>
      <c r="I15" s="7">
        <v>5552.5</v>
      </c>
      <c r="J15" s="8">
        <f>IF(AND(G15&gt;=0,H15&gt;=0),(G15-H15),"-")</f>
        <v>8257.7000000000007</v>
      </c>
    </row>
    <row r="16" spans="3:10" x14ac:dyDescent="0.25">
      <c r="C16" s="9"/>
      <c r="D16" s="10"/>
      <c r="E16" s="8"/>
      <c r="F16" s="8"/>
      <c r="G16" s="8"/>
      <c r="H16" s="8"/>
      <c r="I16" s="8"/>
      <c r="J16" s="8"/>
    </row>
    <row r="17" spans="3:10" ht="25.5" customHeight="1" x14ac:dyDescent="0.25">
      <c r="C17" s="17" t="s">
        <v>15</v>
      </c>
      <c r="D17" s="18"/>
      <c r="E17" s="7">
        <f>+'[1]EGR OBJ GTO'!D75</f>
        <v>0</v>
      </c>
      <c r="F17" s="7">
        <v>0</v>
      </c>
      <c r="G17" s="8">
        <f>IF(AND(E17&gt;=0,F17&gt;=0),(E17+F17),"-")</f>
        <v>0</v>
      </c>
      <c r="H17" s="7">
        <f>+'[1]EGR OBJ GTO'!G75</f>
        <v>0</v>
      </c>
      <c r="I17" s="7">
        <f>+'[1]EGR OBJ GTO'!H75</f>
        <v>0</v>
      </c>
      <c r="J17" s="8">
        <f>IF(AND(G17&gt;=0,H17&gt;=0),(G17-H17),"-")</f>
        <v>0</v>
      </c>
    </row>
    <row r="18" spans="3:10" ht="25.5" customHeight="1" x14ac:dyDescent="0.25">
      <c r="C18" s="11"/>
      <c r="D18" s="12"/>
      <c r="E18" s="13"/>
      <c r="F18" s="13"/>
      <c r="G18" s="13"/>
      <c r="H18" s="13"/>
      <c r="I18" s="13"/>
      <c r="J18" s="13"/>
    </row>
    <row r="19" spans="3:10" x14ac:dyDescent="0.25">
      <c r="C19" s="11"/>
      <c r="D19" s="12" t="s">
        <v>16</v>
      </c>
      <c r="E19" s="14">
        <f t="shared" ref="E19:J19" si="0">SUM(E13+E15+E17)</f>
        <v>113965.59999999999</v>
      </c>
      <c r="F19" s="14">
        <f t="shared" si="0"/>
        <v>-1047.7</v>
      </c>
      <c r="G19" s="14">
        <f t="shared" si="0"/>
        <v>112917.9</v>
      </c>
      <c r="H19" s="14">
        <f t="shared" si="0"/>
        <v>73313</v>
      </c>
      <c r="I19" s="14">
        <f t="shared" si="0"/>
        <v>73313</v>
      </c>
      <c r="J19" s="14">
        <f t="shared" si="0"/>
        <v>39604.899999999994</v>
      </c>
    </row>
    <row r="21" spans="3:10" x14ac:dyDescent="0.25">
      <c r="E21" s="15"/>
      <c r="F21" s="15"/>
      <c r="G21" s="15"/>
      <c r="I21" s="15"/>
    </row>
    <row r="23" spans="3:10" x14ac:dyDescent="0.25">
      <c r="F23" s="16"/>
    </row>
  </sheetData>
  <mergeCells count="11">
    <mergeCell ref="C13:D13"/>
    <mergeCell ref="C15:D15"/>
    <mergeCell ref="C17:D17"/>
    <mergeCell ref="C3:J3"/>
    <mergeCell ref="C4:J4"/>
    <mergeCell ref="C5:J5"/>
    <mergeCell ref="C6:J6"/>
    <mergeCell ref="C7:J7"/>
    <mergeCell ref="C9:D11"/>
    <mergeCell ref="E9:I9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11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 ECONOM</vt:lpstr>
      <vt:lpstr>'EGR ECONOM'!Área_de_impresión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rey david gutierrez cigarroa</cp:lastModifiedBy>
  <dcterms:created xsi:type="dcterms:W3CDTF">2019-10-23T17:11:21Z</dcterms:created>
  <dcterms:modified xsi:type="dcterms:W3CDTF">2020-11-10T01:27:50Z</dcterms:modified>
</cp:coreProperties>
</file>